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ate1904="1"/>
  <mc:AlternateContent xmlns:mc="http://schemas.openxmlformats.org/markup-compatibility/2006">
    <mc:Choice Requires="x15">
      <x15ac:absPath xmlns:x15ac="http://schemas.microsoft.com/office/spreadsheetml/2010/11/ac" url="C:\Users\christina.barron-ort\Downloads\Manuscript 28 May 2025-20250528T185423Z-1-001\01_Manuscript_June 16_2025\Tables 1- 5\"/>
    </mc:Choice>
  </mc:AlternateContent>
  <xr:revisionPtr revIDLastSave="0" documentId="13_ncr:1_{8386CDDC-5299-47C9-81AC-8BDDAE2BF049}" xr6:coauthVersionLast="47" xr6:coauthVersionMax="47" xr10:uidLastSave="{00000000-0000-0000-0000-000000000000}"/>
  <bookViews>
    <workbookView xWindow="-110" yWindow="-110" windowWidth="19420" windowHeight="10300" tabRatio="308" xr2:uid="{00000000-000D-0000-FFFF-FFFF00000000}"/>
  </bookViews>
  <sheets>
    <sheet name="Feuil1" sheetId="1" r:id="rId1"/>
  </sheets>
  <definedNames>
    <definedName name="_xlnm.Print_Area" localSheetId="0">Feuil1!#REF!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4" i="1"/>
  <c r="H25" i="1"/>
  <c r="H26" i="1"/>
  <c r="H27" i="1"/>
  <c r="H28" i="1"/>
  <c r="H30" i="1"/>
  <c r="H32" i="1"/>
  <c r="H33" i="1"/>
  <c r="H34" i="1"/>
  <c r="H35" i="1"/>
  <c r="H36" i="1"/>
  <c r="A20" i="1" l="1"/>
  <c r="A21" i="1" s="1"/>
  <c r="A22" i="1" s="1"/>
  <c r="A23" i="1" s="1"/>
  <c r="A24" i="1" s="1"/>
  <c r="A25" i="1" s="1"/>
  <c r="A16" i="1"/>
  <c r="A17" i="1" s="1"/>
  <c r="A10" i="1"/>
  <c r="A11" i="1" s="1"/>
  <c r="A12" i="1" s="1"/>
  <c r="A13" i="1" s="1"/>
</calcChain>
</file>

<file path=xl/sharedStrings.xml><?xml version="1.0" encoding="utf-8"?>
<sst xmlns="http://schemas.openxmlformats.org/spreadsheetml/2006/main" count="77" uniqueCount="57">
  <si>
    <t>2-5</t>
  </si>
  <si>
    <t>7bis</t>
  </si>
  <si>
    <t>10bis</t>
  </si>
  <si>
    <t>17bis</t>
  </si>
  <si>
    <t>Tequixquiac</t>
  </si>
  <si>
    <t>FC 678</t>
  </si>
  <si>
    <t>Cedazo</t>
  </si>
  <si>
    <t>M, very old</t>
  </si>
  <si>
    <t>M, old</t>
  </si>
  <si>
    <t>Mooser &amp; Dalquest 1975</t>
  </si>
  <si>
    <t>Maximal length</t>
  </si>
  <si>
    <t>1'</t>
  </si>
  <si>
    <t>Radius of the madibular angle</t>
  </si>
  <si>
    <t>2'</t>
  </si>
  <si>
    <t>Diastema</t>
  </si>
  <si>
    <t>3'</t>
  </si>
  <si>
    <t>Length P2-P4</t>
  </si>
  <si>
    <t>4'</t>
  </si>
  <si>
    <t>Length M1-M3</t>
  </si>
  <si>
    <t>4'b</t>
  </si>
  <si>
    <t>Length P2-M3</t>
  </si>
  <si>
    <t>5'</t>
  </si>
  <si>
    <t>Length Symphysis</t>
  </si>
  <si>
    <t>6'</t>
  </si>
  <si>
    <t>Width behind I3</t>
  </si>
  <si>
    <t>7'</t>
  </si>
  <si>
    <t>Heighnt of ascending ramus</t>
  </si>
  <si>
    <t>8'</t>
  </si>
  <si>
    <t>Heignht in front of P2</t>
  </si>
  <si>
    <t>9'</t>
  </si>
  <si>
    <t>Height between P4 and M1</t>
  </si>
  <si>
    <t>10'</t>
  </si>
  <si>
    <t>Heignht behind M3</t>
  </si>
  <si>
    <t>11'</t>
  </si>
  <si>
    <t>Muzzle length</t>
  </si>
  <si>
    <t>12'</t>
  </si>
  <si>
    <t>Least symphysis breadth</t>
  </si>
  <si>
    <t>13'</t>
  </si>
  <si>
    <t>Greatest breadth across I3</t>
  </si>
  <si>
    <t>14'</t>
  </si>
  <si>
    <t>Greatest breadth across I2</t>
  </si>
  <si>
    <t>Log10 oonager</t>
  </si>
  <si>
    <t>FC 679</t>
  </si>
  <si>
    <t>&gt; 90</t>
  </si>
  <si>
    <t>Azzaroli 1998</t>
  </si>
  <si>
    <t>Barranca del Muerto</t>
  </si>
  <si>
    <t>définitif</t>
  </si>
  <si>
    <t>IGM 4009</t>
  </si>
  <si>
    <t>Calobatus ?</t>
  </si>
  <si>
    <t>Sex, Age</t>
  </si>
  <si>
    <t>Data</t>
  </si>
  <si>
    <t>Locality</t>
  </si>
  <si>
    <t>Colllection</t>
  </si>
  <si>
    <t>VE photo 2024</t>
  </si>
  <si>
    <t>M &amp; D 1975</t>
  </si>
  <si>
    <t>measurements in red = estimated</t>
  </si>
  <si>
    <t>LACM 308-123901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</si>
</sst>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>
    <font>
      <sz val="9"/>
      <name val="Geneva"/>
    </font>
    <font>
      <sz val="8"/>
      <name val="Geneva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color indexed="12"/>
      <name val="Times New Roman"/>
      <family val="1"/>
    </font>
    <font>
      <sz val="14"/>
      <color indexed="10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/>
    <xf numFmtId="164" fontId="4" fillId="0" borderId="0" xfId="0" applyNumberFormat="1" applyFont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5" fontId="2" fillId="0" borderId="0" xfId="0" applyNumberFormat="1" applyFont="1"/>
    <xf numFmtId="0" fontId="7" fillId="0" borderId="0" xfId="0" applyFont="1" applyAlignment="1">
      <alignment horizontal="right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/>
    <xf numFmtId="1" fontId="2" fillId="0" borderId="0" xfId="0" applyNumberFormat="1" applyFont="1"/>
    <xf numFmtId="1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zoomScale="83" zoomScaleNormal="83" workbookViewId="0">
      <selection activeCell="M8" sqref="M8"/>
    </sheetView>
  </sheetViews>
  <sheetFormatPr defaultColWidth="10.796875" defaultRowHeight="18"/>
  <cols>
    <col min="1" max="1" width="17" style="8" customWidth="1"/>
    <col min="2" max="2" width="14.19921875" style="7" bestFit="1" customWidth="1"/>
    <col min="3" max="3" width="9.69921875" style="7" customWidth="1"/>
    <col min="4" max="4" width="10.796875" style="8"/>
    <col min="5" max="5" width="14.796875" style="8" customWidth="1"/>
    <col min="6" max="6" width="26.296875" style="8" customWidth="1"/>
    <col min="7" max="7" width="10.796875" style="8"/>
    <col min="8" max="9" width="20.796875" style="8" customWidth="1"/>
    <col min="10" max="10" width="10.796875" style="8"/>
    <col min="11" max="11" width="14.5" style="8" customWidth="1"/>
    <col min="12" max="12" width="13.796875" style="8" customWidth="1"/>
    <col min="13" max="16384" width="10.796875" style="8"/>
  </cols>
  <sheetData>
    <row r="1" spans="1:11" s="1" customFormat="1">
      <c r="B1" s="2" t="s">
        <v>55</v>
      </c>
      <c r="C1" s="2"/>
      <c r="H1" s="1" t="s">
        <v>4</v>
      </c>
      <c r="I1" s="1" t="s">
        <v>4</v>
      </c>
      <c r="J1" s="1" t="s">
        <v>48</v>
      </c>
    </row>
    <row r="2" spans="1:11" s="1" customFormat="1">
      <c r="A2" s="8" t="s">
        <v>49</v>
      </c>
      <c r="B2" s="3" t="s">
        <v>8</v>
      </c>
      <c r="C2" s="3"/>
      <c r="D2" s="1" t="s">
        <v>7</v>
      </c>
      <c r="J2" s="1" t="s">
        <v>7</v>
      </c>
    </row>
    <row r="3" spans="1:11" s="1" customFormat="1">
      <c r="A3" s="8" t="s">
        <v>50</v>
      </c>
      <c r="B3" s="1" t="s">
        <v>46</v>
      </c>
      <c r="C3" s="3"/>
      <c r="D3" s="17" t="s">
        <v>9</v>
      </c>
      <c r="E3" s="18"/>
      <c r="H3" s="1" t="s">
        <v>44</v>
      </c>
      <c r="I3" s="1" t="s">
        <v>53</v>
      </c>
      <c r="J3" s="17" t="s">
        <v>54</v>
      </c>
      <c r="K3" s="18"/>
    </row>
    <row r="4" spans="1:11" s="1" customFormat="1">
      <c r="A4" s="8" t="s">
        <v>51</v>
      </c>
      <c r="B4" s="3" t="s">
        <v>4</v>
      </c>
      <c r="C4" s="3"/>
      <c r="D4" s="4" t="s">
        <v>6</v>
      </c>
      <c r="H4" s="1" t="s">
        <v>45</v>
      </c>
      <c r="I4" s="1" t="s">
        <v>45</v>
      </c>
      <c r="J4" s="4" t="s">
        <v>6</v>
      </c>
      <c r="K4" s="4"/>
    </row>
    <row r="5" spans="1:11" s="1" customFormat="1">
      <c r="A5" s="8" t="s">
        <v>52</v>
      </c>
      <c r="B5" s="8" t="s">
        <v>47</v>
      </c>
      <c r="C5" s="3"/>
      <c r="D5" s="4" t="s">
        <v>5</v>
      </c>
      <c r="H5" s="1" t="s">
        <v>56</v>
      </c>
      <c r="I5" s="1" t="s">
        <v>56</v>
      </c>
      <c r="J5" s="1" t="s">
        <v>42</v>
      </c>
    </row>
    <row r="6" spans="1:11">
      <c r="A6" s="6">
        <v>1</v>
      </c>
      <c r="B6" s="20">
        <v>540</v>
      </c>
      <c r="D6" s="5"/>
      <c r="F6" s="8" t="s">
        <v>10</v>
      </c>
      <c r="G6" s="6" t="s">
        <v>11</v>
      </c>
      <c r="H6" s="16">
        <v>510</v>
      </c>
      <c r="I6" s="16"/>
    </row>
    <row r="7" spans="1:11">
      <c r="A7" s="6">
        <v>2</v>
      </c>
      <c r="B7" s="20">
        <v>300</v>
      </c>
      <c r="D7" s="10"/>
      <c r="F7" s="1" t="s">
        <v>12</v>
      </c>
      <c r="G7" s="6" t="s">
        <v>13</v>
      </c>
      <c r="H7" s="8">
        <v>154</v>
      </c>
      <c r="I7" s="8">
        <v>155.6</v>
      </c>
    </row>
    <row r="8" spans="1:11">
      <c r="A8" s="11" t="s">
        <v>0</v>
      </c>
      <c r="B8" s="8">
        <v>168.8</v>
      </c>
      <c r="C8" s="9"/>
      <c r="D8" s="10"/>
      <c r="F8" s="1" t="s">
        <v>14</v>
      </c>
      <c r="G8" s="6" t="s">
        <v>15</v>
      </c>
      <c r="H8" s="8">
        <v>98.4</v>
      </c>
      <c r="I8" s="8">
        <v>98</v>
      </c>
    </row>
    <row r="9" spans="1:11">
      <c r="A9" s="6">
        <v>3</v>
      </c>
      <c r="B9" s="7">
        <v>129</v>
      </c>
      <c r="D9" s="10"/>
      <c r="F9" s="1" t="s">
        <v>16</v>
      </c>
      <c r="G9" s="6" t="s">
        <v>17</v>
      </c>
      <c r="H9" s="8">
        <v>96</v>
      </c>
      <c r="J9" s="8">
        <v>82.4</v>
      </c>
    </row>
    <row r="10" spans="1:11">
      <c r="A10" s="6">
        <f>A9+1</f>
        <v>4</v>
      </c>
      <c r="B10" s="7">
        <v>118.1</v>
      </c>
      <c r="D10" s="10"/>
      <c r="F10" s="1" t="s">
        <v>18</v>
      </c>
      <c r="G10" s="6" t="s">
        <v>19</v>
      </c>
      <c r="H10" s="8">
        <v>93</v>
      </c>
      <c r="J10" s="8">
        <v>92</v>
      </c>
    </row>
    <row r="11" spans="1:11">
      <c r="A11" s="6">
        <f>A10+1</f>
        <v>5</v>
      </c>
      <c r="B11" s="7">
        <v>129.5</v>
      </c>
      <c r="C11" s="9"/>
      <c r="D11" s="10"/>
      <c r="F11" s="1" t="s">
        <v>20</v>
      </c>
      <c r="G11" s="6" t="s">
        <v>21</v>
      </c>
      <c r="H11" s="8">
        <v>189.4</v>
      </c>
      <c r="J11" s="8">
        <v>182.4</v>
      </c>
    </row>
    <row r="12" spans="1:11">
      <c r="A12" s="6">
        <f>A11+1</f>
        <v>6</v>
      </c>
      <c r="B12" s="7">
        <v>91</v>
      </c>
      <c r="D12" s="10" t="s">
        <v>43</v>
      </c>
      <c r="F12" s="1" t="s">
        <v>22</v>
      </c>
      <c r="G12" s="6" t="s">
        <v>23</v>
      </c>
    </row>
    <row r="13" spans="1:11">
      <c r="A13" s="6">
        <f>A12+1</f>
        <v>7</v>
      </c>
      <c r="B13" s="7">
        <v>103.5</v>
      </c>
      <c r="D13" s="10">
        <v>101.1</v>
      </c>
      <c r="F13" s="1" t="s">
        <v>24</v>
      </c>
      <c r="G13" s="6" t="s">
        <v>25</v>
      </c>
      <c r="H13" s="8">
        <v>77.3</v>
      </c>
    </row>
    <row r="14" spans="1:11">
      <c r="A14" s="6" t="s">
        <v>1</v>
      </c>
      <c r="B14" s="20">
        <v>90</v>
      </c>
      <c r="D14" s="10"/>
      <c r="F14" s="1" t="s">
        <v>26</v>
      </c>
      <c r="G14" s="6" t="s">
        <v>27</v>
      </c>
      <c r="H14" s="19">
        <v>240</v>
      </c>
      <c r="I14" s="19"/>
    </row>
    <row r="15" spans="1:11">
      <c r="A15" s="6">
        <v>8</v>
      </c>
      <c r="B15" s="20">
        <v>190</v>
      </c>
      <c r="D15" s="10"/>
      <c r="F15" s="1" t="s">
        <v>28</v>
      </c>
      <c r="G15" s="6" t="s">
        <v>29</v>
      </c>
      <c r="H15" s="8">
        <v>71.3</v>
      </c>
      <c r="I15" s="8">
        <v>70</v>
      </c>
    </row>
    <row r="16" spans="1:11">
      <c r="A16" s="6">
        <f>A15+1</f>
        <v>9</v>
      </c>
      <c r="B16" s="16">
        <v>55</v>
      </c>
      <c r="D16" s="10"/>
      <c r="F16" s="1" t="s">
        <v>30</v>
      </c>
      <c r="G16" s="6" t="s">
        <v>31</v>
      </c>
      <c r="H16" s="8">
        <v>103.2</v>
      </c>
      <c r="I16" s="8">
        <v>109</v>
      </c>
      <c r="J16" s="8">
        <v>116.8</v>
      </c>
    </row>
    <row r="17" spans="1:10">
      <c r="A17" s="6">
        <f>A16+1</f>
        <v>10</v>
      </c>
      <c r="B17" s="8">
        <v>49</v>
      </c>
      <c r="C17" s="9"/>
      <c r="D17" s="10"/>
      <c r="F17" s="1" t="s">
        <v>32</v>
      </c>
      <c r="G17" s="6" t="s">
        <v>33</v>
      </c>
      <c r="H17" s="8">
        <v>146.19999999999999</v>
      </c>
      <c r="I17" s="8">
        <v>148</v>
      </c>
      <c r="J17" s="10"/>
    </row>
    <row r="18" spans="1:10">
      <c r="A18" s="6" t="s">
        <v>2</v>
      </c>
      <c r="B18" s="8">
        <v>43</v>
      </c>
      <c r="D18" s="10"/>
      <c r="F18" s="1" t="s">
        <v>34</v>
      </c>
      <c r="G18" s="6" t="s">
        <v>35</v>
      </c>
      <c r="H18" s="8">
        <v>129</v>
      </c>
      <c r="I18" s="8">
        <v>127</v>
      </c>
    </row>
    <row r="19" spans="1:10">
      <c r="A19" s="6">
        <v>11</v>
      </c>
      <c r="B19" s="20">
        <v>152</v>
      </c>
      <c r="D19" s="10"/>
      <c r="F19" s="1" t="s">
        <v>36</v>
      </c>
      <c r="G19" s="6" t="s">
        <v>37</v>
      </c>
      <c r="H19" s="16">
        <v>47</v>
      </c>
      <c r="I19" s="16"/>
    </row>
    <row r="20" spans="1:10">
      <c r="A20" s="6">
        <f t="shared" ref="A20:A25" si="0">A19+1</f>
        <v>12</v>
      </c>
      <c r="B20" s="20">
        <v>410</v>
      </c>
      <c r="D20" s="10"/>
      <c r="F20" s="1" t="s">
        <v>38</v>
      </c>
      <c r="G20" s="6" t="s">
        <v>39</v>
      </c>
      <c r="H20" s="8">
        <v>91</v>
      </c>
    </row>
    <row r="21" spans="1:10">
      <c r="A21" s="6">
        <f t="shared" si="0"/>
        <v>13</v>
      </c>
      <c r="B21" s="20">
        <v>230</v>
      </c>
      <c r="D21" s="12"/>
      <c r="F21" s="1" t="s">
        <v>40</v>
      </c>
      <c r="G21" s="6"/>
    </row>
    <row r="22" spans="1:10">
      <c r="A22" s="6">
        <f t="shared" si="0"/>
        <v>14</v>
      </c>
      <c r="B22" s="20">
        <v>230</v>
      </c>
      <c r="D22" s="10">
        <v>216</v>
      </c>
      <c r="F22" s="6" t="s">
        <v>41</v>
      </c>
      <c r="G22" s="6"/>
      <c r="H22" s="8" t="str">
        <f>H5</f>
        <v>LACM 308-123901</v>
      </c>
    </row>
    <row r="23" spans="1:10">
      <c r="A23" s="6">
        <f t="shared" si="0"/>
        <v>15</v>
      </c>
      <c r="B23" s="20">
        <v>102</v>
      </c>
      <c r="D23" s="10">
        <v>105</v>
      </c>
      <c r="F23" s="8">
        <v>2.5819999999999999</v>
      </c>
      <c r="G23" s="6" t="s">
        <v>11</v>
      </c>
    </row>
    <row r="24" spans="1:10">
      <c r="A24" s="6">
        <f t="shared" si="0"/>
        <v>16</v>
      </c>
      <c r="B24" s="21">
        <v>74</v>
      </c>
      <c r="C24" s="13"/>
      <c r="D24" s="10"/>
      <c r="F24" s="8">
        <v>2.069</v>
      </c>
      <c r="G24" s="6" t="s">
        <v>13</v>
      </c>
      <c r="H24" s="15">
        <f>LOG10(H7)-$F24</f>
        <v>0.11852072083646314</v>
      </c>
      <c r="I24" s="15"/>
    </row>
    <row r="25" spans="1:10">
      <c r="A25" s="6">
        <f t="shared" si="0"/>
        <v>17</v>
      </c>
      <c r="B25" s="8">
        <v>81</v>
      </c>
      <c r="C25" s="13"/>
      <c r="D25" s="14">
        <v>90</v>
      </c>
      <c r="F25" s="8">
        <v>1.859</v>
      </c>
      <c r="G25" s="6" t="s">
        <v>15</v>
      </c>
      <c r="H25" s="15">
        <f t="shared" ref="H25:H36" si="1">LOG10(H8)-$F25</f>
        <v>0.13399509843134161</v>
      </c>
      <c r="I25" s="15"/>
    </row>
    <row r="26" spans="1:10">
      <c r="A26" s="6" t="s">
        <v>3</v>
      </c>
      <c r="B26" s="8">
        <v>53</v>
      </c>
      <c r="C26" s="9"/>
      <c r="D26" s="12"/>
      <c r="F26" s="8">
        <v>1.909</v>
      </c>
      <c r="G26" s="6" t="s">
        <v>17</v>
      </c>
      <c r="H26" s="15">
        <f t="shared" si="1"/>
        <v>7.3271233039568395E-2</v>
      </c>
      <c r="I26" s="15"/>
    </row>
    <row r="27" spans="1:10">
      <c r="A27" s="6">
        <v>18</v>
      </c>
      <c r="B27" s="20">
        <v>620</v>
      </c>
      <c r="D27" s="10">
        <v>613</v>
      </c>
      <c r="F27" s="8">
        <v>1.8740000000000001</v>
      </c>
      <c r="G27" s="6" t="s">
        <v>19</v>
      </c>
      <c r="H27" s="15">
        <f t="shared" si="1"/>
        <v>9.4482948553934909E-2</v>
      </c>
      <c r="I27" s="15"/>
    </row>
    <row r="28" spans="1:10">
      <c r="A28" s="6">
        <v>19</v>
      </c>
      <c r="B28" s="7">
        <v>15.5</v>
      </c>
      <c r="F28" s="8">
        <v>2.1890000000000001</v>
      </c>
      <c r="G28" s="6" t="s">
        <v>21</v>
      </c>
      <c r="H28" s="15">
        <f t="shared" si="1"/>
        <v>8.8379974667254668E-2</v>
      </c>
      <c r="I28" s="15"/>
    </row>
    <row r="29" spans="1:10">
      <c r="A29" s="6">
        <v>20</v>
      </c>
      <c r="B29" s="8">
        <v>12.9</v>
      </c>
      <c r="F29" s="8">
        <v>1.8740000000000001</v>
      </c>
      <c r="G29" s="6" t="s">
        <v>23</v>
      </c>
      <c r="H29" s="15"/>
      <c r="I29" s="15"/>
    </row>
    <row r="30" spans="1:10">
      <c r="A30" s="6">
        <v>21</v>
      </c>
      <c r="B30" s="7">
        <v>79</v>
      </c>
      <c r="F30" s="8">
        <v>1.708</v>
      </c>
      <c r="G30" s="6" t="s">
        <v>25</v>
      </c>
      <c r="H30" s="15">
        <f t="shared" si="1"/>
        <v>0.180179493918325</v>
      </c>
      <c r="I30" s="15"/>
    </row>
    <row r="31" spans="1:10">
      <c r="A31" s="6">
        <v>22</v>
      </c>
      <c r="B31" s="7">
        <v>61.5</v>
      </c>
      <c r="F31" s="8">
        <v>2.2799999999999998</v>
      </c>
      <c r="G31" s="6" t="s">
        <v>27</v>
      </c>
      <c r="H31" s="15"/>
      <c r="I31" s="15"/>
    </row>
    <row r="32" spans="1:10">
      <c r="A32" s="6">
        <v>23</v>
      </c>
      <c r="B32" s="7">
        <v>435</v>
      </c>
      <c r="C32" s="9"/>
      <c r="F32" s="8">
        <v>1.748</v>
      </c>
      <c r="G32" s="6" t="s">
        <v>29</v>
      </c>
      <c r="H32" s="15">
        <f t="shared" si="1"/>
        <v>0.10508952985186548</v>
      </c>
      <c r="I32" s="15"/>
    </row>
    <row r="33" spans="1:9">
      <c r="A33" s="6">
        <v>24</v>
      </c>
      <c r="B33" s="7">
        <v>237.5</v>
      </c>
      <c r="F33" s="8">
        <v>1.8979999999999999</v>
      </c>
      <c r="G33" s="6" t="s">
        <v>31</v>
      </c>
      <c r="H33" s="15">
        <f t="shared" si="1"/>
        <v>0.11567969729119265</v>
      </c>
      <c r="I33" s="15"/>
    </row>
    <row r="34" spans="1:9">
      <c r="A34" s="6">
        <v>25</v>
      </c>
      <c r="B34" s="7">
        <v>126.5</v>
      </c>
      <c r="C34" s="9"/>
      <c r="F34" s="8">
        <v>2.0179999999999998</v>
      </c>
      <c r="G34" s="6" t="s">
        <v>33</v>
      </c>
      <c r="H34" s="15">
        <f t="shared" si="1"/>
        <v>0.14694737262184177</v>
      </c>
      <c r="I34" s="15"/>
    </row>
    <row r="35" spans="1:9">
      <c r="A35" s="6">
        <v>26</v>
      </c>
      <c r="B35" s="7">
        <v>150.5</v>
      </c>
      <c r="F35" s="8">
        <v>2.004</v>
      </c>
      <c r="G35" s="6" t="s">
        <v>35</v>
      </c>
      <c r="H35" s="15">
        <f t="shared" si="1"/>
        <v>0.1065897102992488</v>
      </c>
      <c r="I35" s="15"/>
    </row>
    <row r="36" spans="1:9">
      <c r="A36" s="6">
        <v>27</v>
      </c>
      <c r="B36" s="7">
        <v>152.5</v>
      </c>
      <c r="F36" s="8">
        <v>1.623</v>
      </c>
      <c r="G36" s="6" t="s">
        <v>37</v>
      </c>
      <c r="H36" s="15">
        <f t="shared" si="1"/>
        <v>4.9097857935717526E-2</v>
      </c>
      <c r="I36" s="15"/>
    </row>
    <row r="37" spans="1:9">
      <c r="A37" s="6">
        <v>28</v>
      </c>
      <c r="B37" s="20">
        <v>120</v>
      </c>
    </row>
    <row r="38" spans="1:9">
      <c r="A38" s="6">
        <v>29</v>
      </c>
      <c r="B38" s="20">
        <v>94</v>
      </c>
    </row>
    <row r="39" spans="1:9">
      <c r="A39" s="6">
        <v>30</v>
      </c>
      <c r="B39" s="20">
        <v>41</v>
      </c>
    </row>
    <row r="40" spans="1:9">
      <c r="A40" s="6">
        <v>31</v>
      </c>
      <c r="B40" s="7">
        <v>197</v>
      </c>
      <c r="C40" s="9"/>
    </row>
    <row r="41" spans="1:9">
      <c r="A41" s="6">
        <v>32</v>
      </c>
      <c r="B41" s="8">
        <v>181.5</v>
      </c>
      <c r="C41" s="9"/>
    </row>
    <row r="42" spans="1:9">
      <c r="A42" s="6">
        <v>34</v>
      </c>
    </row>
  </sheetData>
  <phoneticPr fontId="1"/>
  <printOptions gridLines="1"/>
  <pageMargins left="0.78740157480314965" right="0.78740157480314965" top="0.59055118110236227" bottom="0.39370078740157483" header="0.51181102362204722" footer="0.51181102362204722"/>
  <pageSetup paperSize="0" orientation="portrait" horizontalDpi="4294967292" verticalDpi="4294967292"/>
  <headerFooter alignWithMargins="0">
    <oddFooter>&amp;L_x000D_&amp;1#&amp;"Calibri"&amp;11&amp;K000000 Classification: Protected 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Christina Barron-Ortiz</cp:lastModifiedBy>
  <cp:lastPrinted>2003-01-22T16:46:33Z</cp:lastPrinted>
  <dcterms:created xsi:type="dcterms:W3CDTF">2003-01-13T14:59:43Z</dcterms:created>
  <dcterms:modified xsi:type="dcterms:W3CDTF">2025-06-16T18:59:52Z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2025-05-15T23:46:37Z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b061e4c3-47ae-4b3a-81be-ba375ab9a2ad</vt:lpwstr>
  </property>
  <property fmtid="{D5CDD505-2E9C-101B-9397-08002B2CF9AE}" pid="8" name="MSIP_Label_abf2ea38-542c-4b75-bd7d-582ec36a519f_ContentBits">
    <vt:lpwstr>2</vt:lpwstr>
  </property>
</Properties>
</file>